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68e4ac2e4b457ee/Documents/^M Geography/The Island Geographer/Resources/^M  Holding  ^M/"/>
    </mc:Choice>
  </mc:AlternateContent>
  <xr:revisionPtr revIDLastSave="319" documentId="8_{71DD3B43-77DC-49AB-BEF0-0F19D141226D}" xr6:coauthVersionLast="47" xr6:coauthVersionMax="47" xr10:uidLastSave="{097B737F-C203-45AA-B051-EB0AE2E9D2DB}"/>
  <bookViews>
    <workbookView xWindow="-98" yWindow="-98" windowWidth="18915" windowHeight="11956" tabRatio="774" xr2:uid="{86E70936-2E60-4548-81E2-EBCF8612FF96}"/>
  </bookViews>
  <sheets>
    <sheet name="Cliff Height Calculato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6" l="1"/>
  <c r="Q4" i="6" s="1"/>
  <c r="P7" i="6" s="1"/>
  <c r="R7" i="6" s="1"/>
  <c r="P3" i="6"/>
  <c r="P4" i="6" s="1"/>
  <c r="P5" i="6" s="1"/>
  <c r="P6" i="6" s="1"/>
  <c r="R9" i="6" s="1"/>
  <c r="P9" i="6" l="1"/>
  <c r="P11" i="6" s="1"/>
  <c r="K17" i="6" l="1"/>
  <c r="L17" i="6" s="1"/>
  <c r="K27" i="6"/>
  <c r="L27" i="6" s="1"/>
  <c r="K19" i="6"/>
  <c r="L19" i="6" s="1"/>
  <c r="K26" i="6"/>
  <c r="L26" i="6" s="1"/>
  <c r="K18" i="6"/>
  <c r="L18" i="6" s="1"/>
  <c r="K23" i="6"/>
  <c r="L23" i="6" s="1"/>
  <c r="K25" i="6"/>
  <c r="L25" i="6" s="1"/>
  <c r="K24" i="6"/>
  <c r="L24" i="6" s="1"/>
  <c r="K22" i="6"/>
  <c r="L22" i="6" s="1"/>
  <c r="K21" i="6"/>
  <c r="L21" i="6" s="1"/>
  <c r="K20" i="6"/>
  <c r="L20" i="6" s="1"/>
  <c r="K15" i="6"/>
  <c r="L15" i="6" s="1"/>
  <c r="E27" i="6"/>
  <c r="F27" i="6" s="1"/>
  <c r="E26" i="6"/>
  <c r="F26" i="6" s="1"/>
  <c r="E25" i="6"/>
  <c r="F25" i="6" s="1"/>
  <c r="E24" i="6"/>
  <c r="F24" i="6" s="1"/>
  <c r="E23" i="6"/>
  <c r="F23" i="6" s="1"/>
  <c r="E21" i="6"/>
  <c r="F21" i="6" s="1"/>
  <c r="E22" i="6"/>
  <c r="F22" i="6" s="1"/>
  <c r="K16" i="6"/>
  <c r="L16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</calcChain>
</file>

<file path=xl/sharedStrings.xml><?xml version="1.0" encoding="utf-8"?>
<sst xmlns="http://schemas.openxmlformats.org/spreadsheetml/2006/main" count="47" uniqueCount="43">
  <si>
    <t>Instructions</t>
  </si>
  <si>
    <t>c   (the height of the observer, to eye level in metres)</t>
  </si>
  <si>
    <t>Tree Carbon Content Calculator</t>
  </si>
  <si>
    <t>a   (the distance between observer and base of tree in metres)</t>
  </si>
  <si>
    <t>b   (the angle recorded by the observer to tree top)</t>
  </si>
  <si>
    <t>Circumference of trunk at chest height in metres</t>
  </si>
  <si>
    <t>radius=</t>
  </si>
  <si>
    <t>pi r 2=</t>
  </si>
  <si>
    <t>r2=</t>
  </si>
  <si>
    <t>h/3=</t>
  </si>
  <si>
    <t>vol=</t>
  </si>
  <si>
    <t>Tree species</t>
  </si>
  <si>
    <t>SG</t>
  </si>
  <si>
    <t>B</t>
  </si>
  <si>
    <t>Carbon Content (in dry tonnes)</t>
  </si>
  <si>
    <t xml:space="preserve">Alder </t>
  </si>
  <si>
    <t xml:space="preserve">Ash </t>
  </si>
  <si>
    <t>Beech</t>
  </si>
  <si>
    <t>Cherry</t>
  </si>
  <si>
    <t>Dogwood</t>
  </si>
  <si>
    <t>Elder</t>
  </si>
  <si>
    <t>Elm</t>
  </si>
  <si>
    <t>Hazel</t>
  </si>
  <si>
    <t>Holly</t>
  </si>
  <si>
    <t>Hornbeam</t>
  </si>
  <si>
    <t>Horse chestnut</t>
  </si>
  <si>
    <t>Larch</t>
  </si>
  <si>
    <t>Lime</t>
  </si>
  <si>
    <t>Maple</t>
  </si>
  <si>
    <t>Oak</t>
  </si>
  <si>
    <t>Plane</t>
  </si>
  <si>
    <t>Poplar</t>
  </si>
  <si>
    <t>Scots Pine</t>
  </si>
  <si>
    <t>Silver Birch</t>
  </si>
  <si>
    <t>Spindle</t>
  </si>
  <si>
    <t>Spruce</t>
  </si>
  <si>
    <t>Walnut</t>
  </si>
  <si>
    <t>Wayfarer</t>
  </si>
  <si>
    <t>Sweet chestnut</t>
  </si>
  <si>
    <t>Weeping Willow</t>
  </si>
  <si>
    <t>Yew</t>
  </si>
  <si>
    <t>Enter data into the four white cells only.</t>
  </si>
  <si>
    <t>Users of this calculator should note that the values given are guide values only. Trees of a single species can vary hugely in their structure and this would be likely to create notable differences in the amount of carbon they store.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</si>
</sst>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rgb="FFA33539"/>
      <name val="Dubai"/>
      <family val="2"/>
    </font>
    <font>
      <sz val="11"/>
      <color theme="1"/>
      <name val="Dubai"/>
      <family val="2"/>
    </font>
    <font>
      <b/>
      <sz val="14"/>
      <color rgb="FF345F5D"/>
      <name val="Dubai"/>
      <family val="2"/>
    </font>
    <font>
      <sz val="11"/>
      <color rgb="FF345F5D"/>
      <name val="Dubai"/>
      <family val="2"/>
    </font>
    <font>
      <b/>
      <sz val="11"/>
      <color rgb="FF345F5D"/>
      <name val="Dubai"/>
      <family val="2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Dubai"/>
      <family val="2"/>
    </font>
    <font>
      <sz val="11"/>
      <color rgb="FF345F5D"/>
      <name val="Calibri"/>
      <family val="2"/>
      <scheme val="minor"/>
    </font>
    <font>
      <b/>
      <sz val="11"/>
      <color rgb="FF345F5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7E7"/>
        <bgColor indexed="64"/>
      </patternFill>
    </fill>
    <fill>
      <patternFill patternType="solid">
        <fgColor rgb="FFEBF1F1"/>
        <bgColor indexed="64"/>
      </patternFill>
    </fill>
  </fills>
  <borders count="10">
    <border>
      <left/>
      <right/>
      <top/>
      <bottom/>
      <diagonal/>
    </border>
    <border>
      <left style="thin">
        <color rgb="FFDBE7E7"/>
      </left>
      <right/>
      <top style="thin">
        <color rgb="FFDBE7E7"/>
      </top>
      <bottom style="thin">
        <color rgb="FFDBE7E7"/>
      </bottom>
      <diagonal/>
    </border>
    <border>
      <left/>
      <right/>
      <top style="thin">
        <color rgb="FFDBE7E7"/>
      </top>
      <bottom style="thin">
        <color rgb="FFDBE7E7"/>
      </bottom>
      <diagonal/>
    </border>
    <border>
      <left/>
      <right style="thin">
        <color rgb="FFDBE7E7"/>
      </right>
      <top style="thin">
        <color rgb="FFDBE7E7"/>
      </top>
      <bottom style="thin">
        <color rgb="FFDBE7E7"/>
      </bottom>
      <diagonal/>
    </border>
    <border>
      <left style="thin">
        <color rgb="FFDBE7E7"/>
      </left>
      <right/>
      <top/>
      <bottom/>
      <diagonal/>
    </border>
    <border>
      <left/>
      <right/>
      <top style="thin">
        <color rgb="FFDBE7E7"/>
      </top>
      <bottom/>
      <diagonal/>
    </border>
    <border>
      <left style="thin">
        <color rgb="FFDBE7E7"/>
      </left>
      <right/>
      <top style="thin">
        <color rgb="FFDBE7E7"/>
      </top>
      <bottom/>
      <diagonal/>
    </border>
    <border>
      <left style="thin">
        <color rgb="FFDBE7E7"/>
      </left>
      <right/>
      <top/>
      <bottom style="thin">
        <color rgb="FFDBE7E7"/>
      </bottom>
      <diagonal/>
    </border>
    <border>
      <left/>
      <right/>
      <top/>
      <bottom style="thin">
        <color rgb="FFDBE7E7"/>
      </bottom>
      <diagonal/>
    </border>
    <border>
      <left style="thick">
        <color rgb="FF345F5D"/>
      </left>
      <right style="thick">
        <color rgb="FF345F5D"/>
      </right>
      <top style="thick">
        <color rgb="FF345F5D"/>
      </top>
      <bottom style="thick">
        <color rgb="FF345F5D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3" borderId="2" xfId="0" applyFont="1" applyFill="1" applyBorder="1" applyAlignment="1">
      <alignment horizontal="left" vertical="top" wrapText="1"/>
    </xf>
    <xf numFmtId="0" fontId="1" fillId="3" borderId="0" xfId="0" applyFont="1" applyFill="1"/>
    <xf numFmtId="0" fontId="2" fillId="3" borderId="0" xfId="0" applyFont="1" applyFill="1"/>
    <xf numFmtId="0" fontId="4" fillId="3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49" fontId="5" fillId="3" borderId="1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7" fillId="2" borderId="0" xfId="0" applyFont="1" applyFill="1"/>
    <xf numFmtId="49" fontId="4" fillId="3" borderId="0" xfId="0" applyNumberFormat="1" applyFont="1" applyFill="1" applyAlignment="1">
      <alignment horizontal="left" vertical="top" wrapText="1"/>
    </xf>
    <xf numFmtId="49" fontId="4" fillId="3" borderId="5" xfId="0" applyNumberFormat="1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49" fontId="8" fillId="2" borderId="0" xfId="0" applyNumberFormat="1" applyFont="1" applyFill="1"/>
    <xf numFmtId="2" fontId="9" fillId="4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2" fontId="0" fillId="2" borderId="0" xfId="0" applyNumberFormat="1" applyFill="1"/>
    <xf numFmtId="0" fontId="7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/>
    </xf>
    <xf numFmtId="2" fontId="7" fillId="3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2" fontId="7" fillId="2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0" xfId="0" applyFont="1" applyFill="1" applyAlignment="1">
      <alignment vertical="top" wrapText="1"/>
    </xf>
    <xf numFmtId="49" fontId="4" fillId="3" borderId="6" xfId="0" applyNumberFormat="1" applyFont="1" applyFill="1" applyBorder="1" applyAlignment="1">
      <alignment horizontal="left" vertical="top" wrapText="1"/>
    </xf>
    <xf numFmtId="49" fontId="4" fillId="3" borderId="5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E7E7"/>
      <color rgb="FFEBF1F1"/>
      <color rgb="FF345F5D"/>
      <color rgb="FF4A8787"/>
      <color rgb="FFA33539"/>
      <color rgb="FFF7E2DE"/>
      <color rgb="FF6AC0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ustomXml" Target="../ink/ink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</xdr:row>
      <xdr:rowOff>33338</xdr:rowOff>
    </xdr:from>
    <xdr:to>
      <xdr:col>13</xdr:col>
      <xdr:colOff>0</xdr:colOff>
      <xdr:row>1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E85FB57-26F0-4D6B-8F11-96469D93C33A}"/>
            </a:ext>
          </a:extLst>
        </xdr:cNvPr>
        <xdr:cNvCxnSpPr/>
      </xdr:nvCxnSpPr>
      <xdr:spPr>
        <a:xfrm flipV="1">
          <a:off x="952500" y="581026"/>
          <a:ext cx="4181475" cy="4762"/>
        </a:xfrm>
        <a:prstGeom prst="line">
          <a:avLst/>
        </a:prstGeom>
        <a:ln w="12700">
          <a:solidFill>
            <a:srgbClr val="6AC0B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0</xdr:colOff>
      <xdr:row>4</xdr:row>
      <xdr:rowOff>9524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4245498-2CA2-43DC-A0D5-767CA92A1096}"/>
            </a:ext>
          </a:extLst>
        </xdr:cNvPr>
        <xdr:cNvSpPr txBox="1"/>
      </xdr:nvSpPr>
      <xdr:spPr>
        <a:xfrm>
          <a:off x="5133975" y="1585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 b="1"/>
        </a:p>
      </xdr:txBody>
    </xdr:sp>
    <xdr:clientData/>
  </xdr:oneCellAnchor>
  <xdr:oneCellAnchor>
    <xdr:from>
      <xdr:col>10</xdr:col>
      <xdr:colOff>314325</xdr:colOff>
      <xdr:row>12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9D7AA14-7CCD-4BEA-ACB2-285F79C09451}"/>
            </a:ext>
          </a:extLst>
        </xdr:cNvPr>
        <xdr:cNvSpPr txBox="1"/>
      </xdr:nvSpPr>
      <xdr:spPr>
        <a:xfrm>
          <a:off x="1666875" y="31554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 b="1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2</xdr:col>
      <xdr:colOff>633413</xdr:colOff>
      <xdr:row>1</xdr:row>
      <xdr:rowOff>190501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D804E7-9877-46BF-9DA1-9E3A1EA063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546" b="12733"/>
        <a:stretch/>
      </xdr:blipFill>
      <xdr:spPr>
        <a:xfrm>
          <a:off x="0" y="1"/>
          <a:ext cx="1347788" cy="738188"/>
        </a:xfrm>
        <a:prstGeom prst="rect">
          <a:avLst/>
        </a:prstGeom>
      </xdr:spPr>
    </xdr:pic>
    <xdr:clientData/>
  </xdr:twoCellAnchor>
  <xdr:oneCellAnchor>
    <xdr:from>
      <xdr:col>13</xdr:col>
      <xdr:colOff>0</xdr:colOff>
      <xdr:row>6</xdr:row>
      <xdr:rowOff>9524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0C36807-25F1-402C-9D62-91C8F23BB2E3}"/>
            </a:ext>
          </a:extLst>
        </xdr:cNvPr>
        <xdr:cNvSpPr txBox="1"/>
      </xdr:nvSpPr>
      <xdr:spPr>
        <a:xfrm>
          <a:off x="5210175" y="1843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 b="1"/>
        </a:p>
      </xdr:txBody>
    </xdr:sp>
    <xdr:clientData/>
  </xdr:oneCellAnchor>
  <xdr:oneCellAnchor>
    <xdr:from>
      <xdr:col>13</xdr:col>
      <xdr:colOff>0</xdr:colOff>
      <xdr:row>8</xdr:row>
      <xdr:rowOff>9524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89EAD28-AB2B-447A-8408-FBDB97254CBA}"/>
            </a:ext>
          </a:extLst>
        </xdr:cNvPr>
        <xdr:cNvSpPr txBox="1"/>
      </xdr:nvSpPr>
      <xdr:spPr>
        <a:xfrm>
          <a:off x="5210175" y="229552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 b="1"/>
        </a:p>
      </xdr:txBody>
    </xdr:sp>
    <xdr:clientData/>
  </xdr:oneCellAnchor>
  <xdr:oneCellAnchor>
    <xdr:from>
      <xdr:col>13</xdr:col>
      <xdr:colOff>0</xdr:colOff>
      <xdr:row>10</xdr:row>
      <xdr:rowOff>9524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9E76269-71C8-40B4-99D6-4CCB58758909}"/>
            </a:ext>
          </a:extLst>
        </xdr:cNvPr>
        <xdr:cNvSpPr txBox="1"/>
      </xdr:nvSpPr>
      <xdr:spPr>
        <a:xfrm>
          <a:off x="5210175" y="273367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 b="1"/>
        </a:p>
      </xdr:txBody>
    </xdr:sp>
    <xdr:clientData/>
  </xdr:oneCellAnchor>
  <xdr:twoCellAnchor editAs="oneCell">
    <xdr:from>
      <xdr:col>14</xdr:col>
      <xdr:colOff>554745</xdr:colOff>
      <xdr:row>8</xdr:row>
      <xdr:rowOff>315690</xdr:rowOff>
    </xdr:from>
    <xdr:to>
      <xdr:col>14</xdr:col>
      <xdr:colOff>555105</xdr:colOff>
      <xdr:row>8</xdr:row>
      <xdr:rowOff>316050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594BA81-E755-6086-86EC-8FECF9611AE8}"/>
                </a:ext>
              </a:extLst>
            </xdr14:cNvPr>
            <xdr14:cNvContentPartPr/>
          </xdr14:nvContentPartPr>
          <xdr14:nvPr macro=""/>
          <xdr14:xfrm>
            <a:off x="6603120" y="3039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594BA81-E755-6086-86EC-8FECF9611AE8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594480" y="3030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13</xdr:col>
      <xdr:colOff>0</xdr:colOff>
      <xdr:row>12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DC9A6F7-3FBE-47D1-AB27-7BF860745C61}"/>
            </a:ext>
          </a:extLst>
        </xdr:cNvPr>
        <xdr:cNvSpPr txBox="1"/>
      </xdr:nvSpPr>
      <xdr:spPr>
        <a:xfrm>
          <a:off x="5395913" y="273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 b="1"/>
        </a:p>
      </xdr:txBody>
    </xdr:sp>
    <xdr:clientData/>
  </xdr:oneCellAnchor>
  <xdr:twoCellAnchor editAs="oneCell">
    <xdr:from>
      <xdr:col>13</xdr:col>
      <xdr:colOff>276224</xdr:colOff>
      <xdr:row>1</xdr:row>
      <xdr:rowOff>125161</xdr:rowOff>
    </xdr:from>
    <xdr:to>
      <xdr:col>20</xdr:col>
      <xdr:colOff>551676</xdr:colOff>
      <xdr:row>12</xdr:row>
      <xdr:rowOff>4763</xdr:rowOff>
    </xdr:to>
    <xdr:pic>
      <xdr:nvPicPr>
        <xdr:cNvPr id="28" name="Picture 27" descr="A drawing of a tree and a line&#10;&#10;Description automatically generated">
          <a:extLst>
            <a:ext uri="{FF2B5EF4-FFF2-40B4-BE49-F238E27FC236}">
              <a16:creationId xmlns:a16="http://schemas.microsoft.com/office/drawing/2014/main" id="{5AFEC6FC-220F-3680-82DA-15F0663857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070" b="2200"/>
        <a:stretch/>
      </xdr:blipFill>
      <xdr:spPr>
        <a:xfrm>
          <a:off x="5919787" y="672849"/>
          <a:ext cx="4842689" cy="2522789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11-28T17:53:15.4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4143 0 0,'0'0'3968'0'0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38FB-E31E-49F2-82EC-3A63F9CC8EDF}">
  <dimension ref="A1:V28"/>
  <sheetViews>
    <sheetView tabSelected="1" zoomScaleNormal="100" workbookViewId="0">
      <selection activeCell="O17" sqref="O17"/>
    </sheetView>
  </sheetViews>
  <sheetFormatPr defaultColWidth="9.1328125" defaultRowHeight="14.25" x14ac:dyDescent="0.45"/>
  <cols>
    <col min="1" max="1" width="7.86328125" style="1" customWidth="1"/>
    <col min="2" max="2" width="2.1328125" style="1" customWidth="1"/>
    <col min="3" max="3" width="14.53125" style="1" customWidth="1"/>
    <col min="4" max="5" width="10.59765625" style="1" hidden="1" customWidth="1"/>
    <col min="6" max="6" width="15.59765625" style="1" customWidth="1"/>
    <col min="7" max="7" width="3.1328125" style="1" customWidth="1"/>
    <col min="8" max="8" width="2.46484375" style="1" customWidth="1"/>
    <col min="9" max="9" width="15.73046875" style="1" customWidth="1"/>
    <col min="10" max="10" width="4.06640625" style="1" hidden="1" customWidth="1"/>
    <col min="11" max="11" width="10.59765625" style="1" hidden="1" customWidth="1"/>
    <col min="12" max="12" width="13.9296875" style="1" customWidth="1"/>
    <col min="13" max="13" width="3.59765625" style="1" customWidth="1"/>
    <col min="14" max="16384" width="9.1328125" style="1"/>
  </cols>
  <sheetData>
    <row r="1" spans="1:22" ht="43.25" customHeight="1" x14ac:dyDescent="1.35">
      <c r="A1" s="2"/>
      <c r="B1" s="2"/>
      <c r="C1" s="3"/>
      <c r="E1" s="3"/>
      <c r="F1" s="4" t="s">
        <v>2</v>
      </c>
      <c r="L1" s="4"/>
      <c r="M1" s="4"/>
    </row>
    <row r="2" spans="1:22" ht="22.05" customHeight="1" x14ac:dyDescent="1.35">
      <c r="A2" s="2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</row>
    <row r="3" spans="1:22" ht="24.4" customHeight="1" x14ac:dyDescent="1.35">
      <c r="A3" s="2"/>
      <c r="B3" s="6"/>
      <c r="C3" s="40" t="s">
        <v>0</v>
      </c>
      <c r="D3" s="41"/>
      <c r="E3" s="41"/>
      <c r="F3" s="41"/>
      <c r="G3" s="41"/>
      <c r="H3" s="41"/>
      <c r="I3" s="41"/>
      <c r="J3" s="41"/>
      <c r="K3" s="41"/>
      <c r="L3" s="42"/>
      <c r="M3" s="10"/>
      <c r="N3" s="18"/>
      <c r="O3" s="18"/>
      <c r="P3" s="18">
        <f>RADIANS(L7)</f>
        <v>0</v>
      </c>
      <c r="Q3" s="18">
        <f>PI()</f>
        <v>3.1415926535897931</v>
      </c>
      <c r="R3" s="18"/>
      <c r="S3" s="18"/>
      <c r="T3" s="18"/>
      <c r="U3" s="18"/>
      <c r="V3" s="12"/>
    </row>
    <row r="4" spans="1:22" ht="22.15" customHeight="1" thickBot="1" x14ac:dyDescent="1.4">
      <c r="A4" s="2"/>
      <c r="B4" s="6"/>
      <c r="C4" s="50" t="s">
        <v>41</v>
      </c>
      <c r="D4" s="51"/>
      <c r="E4" s="51"/>
      <c r="F4" s="51"/>
      <c r="G4" s="51"/>
      <c r="H4" s="51"/>
      <c r="I4" s="51"/>
      <c r="J4" s="51"/>
      <c r="K4" s="51"/>
      <c r="L4" s="14"/>
      <c r="M4" s="13"/>
      <c r="N4" s="18"/>
      <c r="O4" s="18"/>
      <c r="P4" s="18">
        <f>TAN(P3)</f>
        <v>0</v>
      </c>
      <c r="Q4" s="18">
        <f>Q3*2</f>
        <v>6.2831853071795862</v>
      </c>
      <c r="R4" s="18"/>
      <c r="S4" s="18"/>
      <c r="T4" s="18"/>
      <c r="U4" s="18"/>
      <c r="V4" s="12"/>
    </row>
    <row r="5" spans="1:22" ht="26.25" customHeight="1" thickTop="1" thickBot="1" x14ac:dyDescent="1.4">
      <c r="A5" s="2"/>
      <c r="B5" s="6"/>
      <c r="C5" s="38" t="s">
        <v>3</v>
      </c>
      <c r="D5" s="39"/>
      <c r="E5" s="39"/>
      <c r="F5" s="39"/>
      <c r="G5" s="39"/>
      <c r="H5" s="39"/>
      <c r="I5" s="39"/>
      <c r="J5" s="39"/>
      <c r="K5" s="39"/>
      <c r="L5" s="15"/>
      <c r="M5" s="13"/>
      <c r="N5" s="18"/>
      <c r="O5" s="18"/>
      <c r="P5" s="19">
        <f>L5*P4</f>
        <v>0</v>
      </c>
      <c r="Q5" s="18"/>
      <c r="R5" s="18"/>
      <c r="S5" s="18"/>
      <c r="T5" s="18"/>
      <c r="U5" s="18"/>
      <c r="V5" s="12"/>
    </row>
    <row r="6" spans="1:22" ht="9.4" customHeight="1" thickTop="1" thickBot="1" x14ac:dyDescent="1.4">
      <c r="A6" s="2"/>
      <c r="B6" s="6"/>
      <c r="C6" s="43"/>
      <c r="D6" s="44"/>
      <c r="E6" s="44"/>
      <c r="F6" s="44"/>
      <c r="G6" s="44"/>
      <c r="H6" s="44"/>
      <c r="I6" s="44"/>
      <c r="J6" s="44"/>
      <c r="K6" s="44"/>
      <c r="L6" s="45"/>
      <c r="M6" s="5"/>
      <c r="N6" s="18"/>
      <c r="O6" s="18"/>
      <c r="P6" s="20">
        <f>P5+L9</f>
        <v>0</v>
      </c>
      <c r="Q6" s="18"/>
      <c r="R6" s="18"/>
      <c r="S6" s="18"/>
      <c r="T6" s="18"/>
      <c r="U6" s="18"/>
      <c r="V6" s="12"/>
    </row>
    <row r="7" spans="1:22" ht="26.25" customHeight="1" thickTop="1" thickBot="1" x14ac:dyDescent="1.4">
      <c r="A7" s="2"/>
      <c r="B7" s="6"/>
      <c r="C7" s="38" t="s">
        <v>4</v>
      </c>
      <c r="D7" s="39"/>
      <c r="E7" s="39"/>
      <c r="F7" s="39"/>
      <c r="G7" s="39"/>
      <c r="H7" s="39"/>
      <c r="I7" s="39"/>
      <c r="J7" s="39"/>
      <c r="K7" s="39"/>
      <c r="L7" s="17"/>
      <c r="M7" s="13"/>
      <c r="N7" s="18"/>
      <c r="O7" s="18" t="s">
        <v>6</v>
      </c>
      <c r="P7" s="18">
        <f>L11/Q4</f>
        <v>0</v>
      </c>
      <c r="Q7" s="18" t="s">
        <v>8</v>
      </c>
      <c r="R7" s="18">
        <f>P7*P7</f>
        <v>0</v>
      </c>
      <c r="S7" s="18"/>
      <c r="T7" s="18"/>
      <c r="U7" s="18"/>
      <c r="V7" s="12"/>
    </row>
    <row r="8" spans="1:22" ht="8.25" customHeight="1" thickTop="1" thickBot="1" x14ac:dyDescent="1.4">
      <c r="A8" s="2"/>
      <c r="B8" s="6"/>
      <c r="C8" s="46"/>
      <c r="D8" s="47"/>
      <c r="E8" s="47"/>
      <c r="F8" s="47"/>
      <c r="G8" s="47"/>
      <c r="H8" s="47"/>
      <c r="I8" s="47"/>
      <c r="J8" s="47"/>
      <c r="K8" s="47"/>
      <c r="L8" s="47"/>
      <c r="M8" s="8"/>
      <c r="N8" s="18"/>
      <c r="O8" s="18"/>
      <c r="P8" s="18"/>
      <c r="Q8" s="18"/>
      <c r="R8" s="18"/>
      <c r="S8" s="18"/>
      <c r="T8" s="18"/>
      <c r="U8" s="18"/>
      <c r="V8" s="12"/>
    </row>
    <row r="9" spans="1:22" ht="26.25" customHeight="1" thickTop="1" thickBot="1" x14ac:dyDescent="1.4">
      <c r="A9" s="2"/>
      <c r="B9" s="6"/>
      <c r="C9" s="38" t="s">
        <v>1</v>
      </c>
      <c r="D9" s="39"/>
      <c r="E9" s="39"/>
      <c r="F9" s="39"/>
      <c r="G9" s="39"/>
      <c r="H9" s="39"/>
      <c r="I9" s="39"/>
      <c r="J9" s="39"/>
      <c r="K9" s="39"/>
      <c r="L9" s="16"/>
      <c r="M9" s="13"/>
      <c r="N9" s="18"/>
      <c r="O9" s="18" t="s">
        <v>7</v>
      </c>
      <c r="P9" s="18">
        <f>Q3*R7</f>
        <v>0</v>
      </c>
      <c r="Q9" s="18" t="s">
        <v>9</v>
      </c>
      <c r="R9" s="18">
        <f>P6/3</f>
        <v>0</v>
      </c>
      <c r="S9" s="18"/>
      <c r="T9" s="18"/>
      <c r="U9" s="18"/>
      <c r="V9" s="12"/>
    </row>
    <row r="10" spans="1:22" ht="7.15" customHeight="1" thickTop="1" thickBot="1" x14ac:dyDescent="1.1000000000000001">
      <c r="A10" s="3"/>
      <c r="B10" s="7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8"/>
      <c r="N10" s="18"/>
      <c r="O10" s="18"/>
      <c r="P10" s="18"/>
      <c r="Q10" s="18"/>
      <c r="R10" s="18"/>
      <c r="S10" s="18"/>
      <c r="T10" s="18"/>
      <c r="U10" s="18"/>
      <c r="V10" s="12"/>
    </row>
    <row r="11" spans="1:22" ht="26.25" customHeight="1" thickTop="1" thickBot="1" x14ac:dyDescent="1.4">
      <c r="A11" s="2"/>
      <c r="B11" s="6"/>
      <c r="C11" s="38" t="s">
        <v>5</v>
      </c>
      <c r="D11" s="39"/>
      <c r="E11" s="39"/>
      <c r="F11" s="39"/>
      <c r="G11" s="39"/>
      <c r="H11" s="39"/>
      <c r="I11" s="39"/>
      <c r="J11" s="39"/>
      <c r="K11" s="39"/>
      <c r="L11" s="21"/>
      <c r="M11" s="13"/>
      <c r="N11" s="18"/>
      <c r="O11" s="18" t="s">
        <v>10</v>
      </c>
      <c r="P11" s="18">
        <f>P9*R9</f>
        <v>0</v>
      </c>
      <c r="Q11" s="18"/>
      <c r="R11" s="18"/>
      <c r="S11" s="18"/>
      <c r="T11" s="18"/>
      <c r="U11" s="18"/>
      <c r="V11" s="12"/>
    </row>
    <row r="12" spans="1:22" ht="10.15" customHeight="1" thickTop="1" x14ac:dyDescent="1.05">
      <c r="A12" s="3"/>
      <c r="B12" s="7"/>
      <c r="C12" s="8"/>
      <c r="D12" s="8"/>
      <c r="E12" s="8"/>
      <c r="F12" s="9"/>
      <c r="G12" s="9"/>
      <c r="H12" s="9"/>
      <c r="I12" s="9"/>
      <c r="J12" s="9"/>
      <c r="K12" s="9"/>
      <c r="L12" s="9"/>
      <c r="M12" s="9"/>
      <c r="N12" s="18"/>
      <c r="O12" s="18"/>
      <c r="P12" s="18"/>
      <c r="Q12" s="18"/>
      <c r="R12" s="18"/>
      <c r="S12" s="18"/>
      <c r="T12" s="18"/>
      <c r="U12" s="18"/>
      <c r="V12" s="12"/>
    </row>
    <row r="13" spans="1:22" x14ac:dyDescent="0.45">
      <c r="M13" s="11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36.4" customHeight="1" x14ac:dyDescent="0.45">
      <c r="B14" s="28"/>
      <c r="C14" s="25" t="s">
        <v>11</v>
      </c>
      <c r="D14" s="26" t="s">
        <v>12</v>
      </c>
      <c r="E14" s="26" t="s">
        <v>13</v>
      </c>
      <c r="F14" s="27" t="s">
        <v>14</v>
      </c>
      <c r="G14" s="24"/>
      <c r="H14" s="27"/>
      <c r="I14" s="25" t="s">
        <v>11</v>
      </c>
      <c r="J14" s="23" t="s">
        <v>12</v>
      </c>
      <c r="K14" s="23" t="s">
        <v>13</v>
      </c>
      <c r="L14" s="27" t="s">
        <v>14</v>
      </c>
      <c r="N14" s="37" t="s">
        <v>42</v>
      </c>
      <c r="O14" s="37"/>
      <c r="P14" s="37"/>
      <c r="Q14" s="37"/>
      <c r="R14" s="37"/>
      <c r="S14" s="37"/>
      <c r="T14" s="37"/>
      <c r="U14" s="37"/>
    </row>
    <row r="15" spans="1:22" ht="20" customHeight="1" x14ac:dyDescent="0.45">
      <c r="B15" s="28"/>
      <c r="C15" s="32" t="s">
        <v>15</v>
      </c>
      <c r="D15" s="33">
        <v>0.44</v>
      </c>
      <c r="E15" s="34">
        <f>P11*D15</f>
        <v>0</v>
      </c>
      <c r="F15" s="30">
        <f t="shared" ref="F15:F27" si="0">E15/2</f>
        <v>0</v>
      </c>
      <c r="G15" s="31"/>
      <c r="H15" s="29"/>
      <c r="I15" s="32" t="s">
        <v>28</v>
      </c>
      <c r="J15" s="35">
        <v>0.53</v>
      </c>
      <c r="K15" s="36">
        <f>P11*J15</f>
        <v>0</v>
      </c>
      <c r="L15" s="30">
        <f t="shared" ref="L15:L27" si="1">K15/2</f>
        <v>0</v>
      </c>
      <c r="N15" s="37"/>
      <c r="O15" s="37"/>
      <c r="P15" s="37"/>
      <c r="Q15" s="37"/>
      <c r="R15" s="37"/>
      <c r="S15" s="37"/>
      <c r="T15" s="37"/>
      <c r="U15" s="37"/>
    </row>
    <row r="16" spans="1:22" ht="20" customHeight="1" x14ac:dyDescent="0.45">
      <c r="B16" s="28"/>
      <c r="C16" s="32" t="s">
        <v>16</v>
      </c>
      <c r="D16" s="33">
        <v>0.56000000000000005</v>
      </c>
      <c r="E16" s="34">
        <f>P11*D16</f>
        <v>0</v>
      </c>
      <c r="F16" s="30">
        <f t="shared" si="0"/>
        <v>0</v>
      </c>
      <c r="G16" s="31"/>
      <c r="H16" s="29"/>
      <c r="I16" s="32" t="s">
        <v>29</v>
      </c>
      <c r="J16" s="35">
        <v>0.56000000000000005</v>
      </c>
      <c r="K16" s="36">
        <f>P11*J16</f>
        <v>0</v>
      </c>
      <c r="L16" s="30">
        <f t="shared" si="1"/>
        <v>0</v>
      </c>
      <c r="N16" s="37"/>
      <c r="O16" s="37"/>
      <c r="P16" s="37"/>
      <c r="Q16" s="37"/>
      <c r="R16" s="37"/>
      <c r="S16" s="37"/>
      <c r="T16" s="37"/>
      <c r="U16" s="37"/>
    </row>
    <row r="17" spans="2:15" ht="20" customHeight="1" x14ac:dyDescent="0.45">
      <c r="B17" s="28"/>
      <c r="C17" s="32" t="s">
        <v>17</v>
      </c>
      <c r="D17" s="33">
        <v>0.59</v>
      </c>
      <c r="E17" s="34">
        <f>P11*D17</f>
        <v>0</v>
      </c>
      <c r="F17" s="30">
        <f t="shared" si="0"/>
        <v>0</v>
      </c>
      <c r="G17" s="31"/>
      <c r="H17" s="29"/>
      <c r="I17" s="32" t="s">
        <v>30</v>
      </c>
      <c r="J17" s="35">
        <v>0.48</v>
      </c>
      <c r="K17" s="36">
        <f>P11*J17</f>
        <v>0</v>
      </c>
      <c r="L17" s="30">
        <f t="shared" si="1"/>
        <v>0</v>
      </c>
      <c r="O17" s="22"/>
    </row>
    <row r="18" spans="2:15" ht="20" customHeight="1" x14ac:dyDescent="0.45">
      <c r="B18" s="28"/>
      <c r="C18" s="32" t="s">
        <v>18</v>
      </c>
      <c r="D18" s="33">
        <v>0.47</v>
      </c>
      <c r="E18" s="34">
        <f>P11*D18</f>
        <v>0</v>
      </c>
      <c r="F18" s="30">
        <f t="shared" si="0"/>
        <v>0</v>
      </c>
      <c r="G18" s="31"/>
      <c r="H18" s="29"/>
      <c r="I18" s="32" t="s">
        <v>31</v>
      </c>
      <c r="J18" s="35">
        <v>0.35</v>
      </c>
      <c r="K18" s="36">
        <f>P11*J18</f>
        <v>0</v>
      </c>
      <c r="L18" s="30">
        <f t="shared" si="1"/>
        <v>0</v>
      </c>
      <c r="O18" s="22"/>
    </row>
    <row r="19" spans="2:15" ht="20" customHeight="1" x14ac:dyDescent="0.45">
      <c r="B19" s="28"/>
      <c r="C19" s="32" t="s">
        <v>19</v>
      </c>
      <c r="D19" s="33">
        <v>0.68</v>
      </c>
      <c r="E19" s="34">
        <f>P11*D19</f>
        <v>0</v>
      </c>
      <c r="F19" s="30">
        <f t="shared" si="0"/>
        <v>0</v>
      </c>
      <c r="G19" s="31"/>
      <c r="H19" s="29"/>
      <c r="I19" s="32" t="s">
        <v>32</v>
      </c>
      <c r="J19" s="35">
        <v>0.42</v>
      </c>
      <c r="K19" s="36">
        <f>P11*J19</f>
        <v>0</v>
      </c>
      <c r="L19" s="30">
        <f t="shared" si="1"/>
        <v>0</v>
      </c>
      <c r="O19" s="22"/>
    </row>
    <row r="20" spans="2:15" ht="20" customHeight="1" x14ac:dyDescent="0.45">
      <c r="B20" s="28"/>
      <c r="C20" s="32" t="s">
        <v>20</v>
      </c>
      <c r="D20" s="33">
        <v>0.56999999999999995</v>
      </c>
      <c r="E20" s="34">
        <f>P11*D20</f>
        <v>0</v>
      </c>
      <c r="F20" s="30">
        <f t="shared" si="0"/>
        <v>0</v>
      </c>
      <c r="G20" s="31"/>
      <c r="H20" s="29"/>
      <c r="I20" s="32" t="s">
        <v>33</v>
      </c>
      <c r="J20" s="35">
        <v>0.53</v>
      </c>
      <c r="K20" s="36">
        <f>P11*J20</f>
        <v>0</v>
      </c>
      <c r="L20" s="30">
        <f t="shared" si="1"/>
        <v>0</v>
      </c>
      <c r="O20" s="22"/>
    </row>
    <row r="21" spans="2:15" ht="20" customHeight="1" x14ac:dyDescent="0.45">
      <c r="B21" s="28"/>
      <c r="C21" s="32" t="s">
        <v>21</v>
      </c>
      <c r="D21" s="33">
        <v>0.44</v>
      </c>
      <c r="E21" s="34">
        <f>P11*D21</f>
        <v>0</v>
      </c>
      <c r="F21" s="30">
        <f t="shared" si="0"/>
        <v>0</v>
      </c>
      <c r="G21" s="31"/>
      <c r="H21" s="29"/>
      <c r="I21" s="32" t="s">
        <v>34</v>
      </c>
      <c r="J21" s="35">
        <v>0.6</v>
      </c>
      <c r="K21" s="36">
        <f>P11*J21</f>
        <v>0</v>
      </c>
      <c r="L21" s="30">
        <f t="shared" si="1"/>
        <v>0</v>
      </c>
      <c r="O21" s="22"/>
    </row>
    <row r="22" spans="2:15" ht="20" customHeight="1" x14ac:dyDescent="0.45">
      <c r="B22" s="28"/>
      <c r="C22" s="32" t="s">
        <v>22</v>
      </c>
      <c r="D22" s="33">
        <v>0.51</v>
      </c>
      <c r="E22" s="34">
        <f>P11*D22</f>
        <v>0</v>
      </c>
      <c r="F22" s="30">
        <f t="shared" si="0"/>
        <v>0</v>
      </c>
      <c r="G22" s="31"/>
      <c r="H22" s="29"/>
      <c r="I22" s="32" t="s">
        <v>35</v>
      </c>
      <c r="J22" s="35">
        <v>0.37</v>
      </c>
      <c r="K22" s="36">
        <f>P11*J22</f>
        <v>0</v>
      </c>
      <c r="L22" s="30">
        <f t="shared" si="1"/>
        <v>0</v>
      </c>
      <c r="O22" s="22"/>
    </row>
    <row r="23" spans="2:15" ht="20" customHeight="1" x14ac:dyDescent="0.45">
      <c r="B23" s="28"/>
      <c r="C23" s="32" t="s">
        <v>23</v>
      </c>
      <c r="D23" s="33">
        <v>0.5</v>
      </c>
      <c r="E23" s="34">
        <f>P11*D23</f>
        <v>0</v>
      </c>
      <c r="F23" s="30">
        <f t="shared" si="0"/>
        <v>0</v>
      </c>
      <c r="G23" s="31"/>
      <c r="H23" s="29"/>
      <c r="I23" s="32" t="s">
        <v>38</v>
      </c>
      <c r="J23" s="35">
        <v>0.5</v>
      </c>
      <c r="K23" s="36">
        <f>P11*J23</f>
        <v>0</v>
      </c>
      <c r="L23" s="30">
        <f t="shared" si="1"/>
        <v>0</v>
      </c>
      <c r="O23" s="22"/>
    </row>
    <row r="24" spans="2:15" ht="20" customHeight="1" x14ac:dyDescent="0.45">
      <c r="B24" s="28"/>
      <c r="C24" s="32" t="s">
        <v>24</v>
      </c>
      <c r="D24" s="33">
        <v>0.69</v>
      </c>
      <c r="E24" s="34">
        <f>P11*D24</f>
        <v>0</v>
      </c>
      <c r="F24" s="30">
        <f t="shared" si="0"/>
        <v>0</v>
      </c>
      <c r="G24" s="31"/>
      <c r="H24" s="29"/>
      <c r="I24" s="32" t="s">
        <v>36</v>
      </c>
      <c r="J24" s="35">
        <v>0.55000000000000004</v>
      </c>
      <c r="K24" s="36">
        <f>P11*J24</f>
        <v>0</v>
      </c>
      <c r="L24" s="30">
        <f t="shared" si="1"/>
        <v>0</v>
      </c>
      <c r="O24" s="22"/>
    </row>
    <row r="25" spans="2:15" ht="20" customHeight="1" x14ac:dyDescent="0.45">
      <c r="B25" s="28"/>
      <c r="C25" s="32" t="s">
        <v>25</v>
      </c>
      <c r="D25" s="33">
        <v>0.5</v>
      </c>
      <c r="E25" s="34">
        <f>P11*D25</f>
        <v>0</v>
      </c>
      <c r="F25" s="30">
        <f t="shared" si="0"/>
        <v>0</v>
      </c>
      <c r="G25" s="31"/>
      <c r="H25" s="29"/>
      <c r="I25" s="32" t="s">
        <v>37</v>
      </c>
      <c r="J25" s="35">
        <v>0.72</v>
      </c>
      <c r="K25" s="36">
        <f>P11*J25</f>
        <v>0</v>
      </c>
      <c r="L25" s="30">
        <f t="shared" si="1"/>
        <v>0</v>
      </c>
      <c r="O25" s="22"/>
    </row>
    <row r="26" spans="2:15" ht="20" customHeight="1" x14ac:dyDescent="0.45">
      <c r="B26" s="28"/>
      <c r="C26" s="32" t="s">
        <v>26</v>
      </c>
      <c r="D26" s="33">
        <v>0.47</v>
      </c>
      <c r="E26" s="34">
        <f>P11*D26</f>
        <v>0</v>
      </c>
      <c r="F26" s="30">
        <f t="shared" si="0"/>
        <v>0</v>
      </c>
      <c r="G26" s="31"/>
      <c r="H26" s="29"/>
      <c r="I26" s="32" t="s">
        <v>39</v>
      </c>
      <c r="J26" s="35">
        <v>0.42</v>
      </c>
      <c r="K26" s="36">
        <f>P11*J26</f>
        <v>0</v>
      </c>
      <c r="L26" s="30">
        <f t="shared" si="1"/>
        <v>0</v>
      </c>
      <c r="O26" s="22"/>
    </row>
    <row r="27" spans="2:15" ht="20" customHeight="1" x14ac:dyDescent="0.45">
      <c r="B27" s="28"/>
      <c r="C27" s="32" t="s">
        <v>27</v>
      </c>
      <c r="D27" s="33">
        <v>0.42</v>
      </c>
      <c r="E27" s="34">
        <f>P11*D27</f>
        <v>0</v>
      </c>
      <c r="F27" s="30">
        <f t="shared" si="0"/>
        <v>0</v>
      </c>
      <c r="G27" s="31"/>
      <c r="H27" s="29"/>
      <c r="I27" s="32" t="s">
        <v>40</v>
      </c>
      <c r="J27" s="35">
        <v>0.55000000000000004</v>
      </c>
      <c r="K27" s="36">
        <f>P11*J27</f>
        <v>0</v>
      </c>
      <c r="L27" s="30">
        <f t="shared" si="1"/>
        <v>0</v>
      </c>
      <c r="O27" s="22"/>
    </row>
    <row r="28" spans="2:15" ht="7.15" customHeight="1" x14ac:dyDescent="0.45">
      <c r="B28" s="28"/>
      <c r="C28" s="28"/>
      <c r="D28" s="28"/>
      <c r="E28" s="28"/>
      <c r="F28" s="28"/>
      <c r="H28" s="28"/>
      <c r="I28" s="28"/>
      <c r="J28" s="28"/>
      <c r="K28" s="28"/>
      <c r="L28" s="28"/>
    </row>
  </sheetData>
  <sheetProtection selectLockedCells="1" selectUnlockedCells="1"/>
  <mergeCells count="10">
    <mergeCell ref="N14:U16"/>
    <mergeCell ref="C7:K7"/>
    <mergeCell ref="C9:K9"/>
    <mergeCell ref="C11:K11"/>
    <mergeCell ref="C3:L3"/>
    <mergeCell ref="C6:L6"/>
    <mergeCell ref="C8:L8"/>
    <mergeCell ref="C10:L10"/>
    <mergeCell ref="C4:K4"/>
    <mergeCell ref="C5:K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Cliff Height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Searl</dc:creator>
  <cp:lastModifiedBy>Chloe Searl</cp:lastModifiedBy>
  <dcterms:created xsi:type="dcterms:W3CDTF">2020-07-14T17:28:48Z</dcterms:created>
  <dcterms:modified xsi:type="dcterms:W3CDTF">2023-11-30T19:51:32Z</dcterms:modified>
</cp:coreProperties>
</file>